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2" yWindow="65264" windowWidth="13164" windowHeight="11765" tabRatio="698" activeTab="2"/>
  </bookViews>
  <sheets>
    <sheet name="січ(тимч.)" sheetId="1" r:id="rId1"/>
    <sheet name="лютий(тимч.)" sheetId="2" r:id="rId2"/>
    <sheet name="лютий" sheetId="3" r:id="rId3"/>
    <sheet name="Лист1" sheetId="4" r:id="rId4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<sst xmlns="http://schemas.openxmlformats.org/spreadsheetml/2006/main" count="312" uniqueCount="55">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</sst>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2" fillId="34" borderId="10" xfId="0" applyNumberFormat="1" applyFont="1" applyFill="1" applyBorder="1" applyAlignment="1">
      <alignment shrinkToFit="1"/>
    </xf>
    <xf numFmtId="196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200" fontId="0" fillId="34" borderId="0" xfId="0" applyNumberForma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196" fontId="10" fillId="34" borderId="10" xfId="0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196" fontId="1" fillId="34" borderId="0" xfId="0" applyNumberFormat="1" applyFont="1" applyFill="1" applyAlignment="1">
      <alignment/>
    </xf>
    <xf numFmtId="196" fontId="2" fillId="34" borderId="0" xfId="0" applyNumberFormat="1" applyFont="1" applyFill="1" applyAlignment="1">
      <alignment/>
    </xf>
    <xf numFmtId="196" fontId="11" fillId="34" borderId="0" xfId="0" applyNumberFormat="1" applyFont="1" applyFill="1" applyAlignment="1">
      <alignment/>
    </xf>
    <xf numFmtId="196" fontId="16" fillId="3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1" sqref="A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8.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60" sqref="R6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39224.399999999994</v>
      </c>
      <c r="AF7" s="54"/>
      <c r="AG7" s="40"/>
    </row>
    <row r="8" spans="1:55" ht="18" customHeight="1">
      <c r="A8" s="47" t="s">
        <v>30</v>
      </c>
      <c r="B8" s="33">
        <f>SUM(E8:AB8)</f>
        <v>88254.57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70481.57000000004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167194.09999999998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58470.59999999999</v>
      </c>
      <c r="AG9" s="69">
        <f>AG10+AG15+AG24+AG33+AG47+AG52+AG54+AG61+AG62+AG71+AG72+AG76+AG88+AG81+AG83+AG82+AG69+AG89+AG91+AG90+AG70+AG40+AG92</f>
        <v>121521.50000000001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5635.8</v>
      </c>
      <c r="AG10" s="71">
        <f>B10+C10-AF10</f>
        <v>14103.3</v>
      </c>
    </row>
    <row r="11" spans="1:33" ht="15">
      <c r="A11" s="3" t="s">
        <v>5</v>
      </c>
      <c r="B11" s="109">
        <v>17936.2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5218.700000000001</v>
      </c>
      <c r="AG11" s="71">
        <f>B11+C11-AF11</f>
        <v>12750.8</v>
      </c>
    </row>
    <row r="12" spans="1:33" ht="15">
      <c r="A12" s="3" t="s">
        <v>2</v>
      </c>
      <c r="B12" s="117">
        <v>661.4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171.8</v>
      </c>
      <c r="AG12" s="71">
        <f>B12+C12-AF12</f>
        <v>489.59999999999997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1082.8999999999992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245.30000000000007</v>
      </c>
      <c r="AG14" s="71">
        <f>AG10-AG11-AG12-AG13</f>
        <v>862.9000000000001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24146.899999999998</v>
      </c>
      <c r="AG15" s="71">
        <f aca="true" t="shared" si="3" ref="AG15:AG31">B15+C15-AF15</f>
        <v>63707.70000000001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9132.6</v>
      </c>
      <c r="AG16" s="78">
        <f t="shared" si="3"/>
        <v>10068.699999999995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20825.199999999997</v>
      </c>
      <c r="AG17" s="71">
        <f t="shared" si="3"/>
        <v>32986.3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521.3</v>
      </c>
      <c r="J19" s="72">
        <v>87.9</v>
      </c>
      <c r="K19" s="67">
        <v>293.2</v>
      </c>
      <c r="L19" s="67"/>
      <c r="M19" s="67">
        <v>244.8</v>
      </c>
      <c r="N19" s="67">
        <v>269.2</v>
      </c>
      <c r="O19" s="71">
        <v>23.7</v>
      </c>
      <c r="P19" s="67">
        <v>37.8</v>
      </c>
      <c r="Q19" s="71"/>
      <c r="R19" s="67">
        <v>76.9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1844.9</v>
      </c>
      <c r="AG19" s="71">
        <f t="shared" si="3"/>
        <v>6769.9000000000015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923.3</v>
      </c>
      <c r="AG20" s="71">
        <f t="shared" si="3"/>
        <v>22466.8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506</v>
      </c>
      <c r="AG21" s="71">
        <f t="shared" si="3"/>
        <v>648.9000000000001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29.30000000000009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0.7000000000000455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47.50000000000015</v>
      </c>
      <c r="AG23" s="71">
        <f t="shared" si="3"/>
        <v>835.8000000000051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16305</v>
      </c>
      <c r="AG24" s="71">
        <f t="shared" si="3"/>
        <v>24348.5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12487.9</v>
      </c>
      <c r="AG25" s="78">
        <f t="shared" si="3"/>
        <v>12196.4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16305</v>
      </c>
      <c r="AG32" s="71">
        <f>AG24</f>
        <v>24348.5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144.3</v>
      </c>
      <c r="AG33" s="71">
        <f aca="true" t="shared" si="6" ref="AG33:AG38">B33+C33-AF33</f>
        <v>214.3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87.8</v>
      </c>
      <c r="AG34" s="71">
        <f t="shared" si="6"/>
        <v>166.89999999999998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56.2</v>
      </c>
      <c r="AG36" s="71">
        <f t="shared" si="6"/>
        <v>20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0.30000000000000426</v>
      </c>
      <c r="AG39" s="71">
        <f>AG33-AG34-AG36-AG38-AG35-AG37</f>
        <v>27.400000000000034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401.5</v>
      </c>
      <c r="AG40" s="71">
        <f aca="true" t="shared" si="8" ref="AG40:AG45">B40+C40-AF40</f>
        <v>851.4000000000001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334.1</v>
      </c>
      <c r="AG41" s="71">
        <f t="shared" si="8"/>
        <v>710.1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51.9</v>
      </c>
      <c r="AG44" s="71">
        <f t="shared" si="8"/>
        <v>114.5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9.799999999999965</v>
      </c>
      <c r="AG46" s="71">
        <f>AG40-AG41-AG42-AG43-AG44-AG45</f>
        <v>22.400000000000063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234.1</v>
      </c>
      <c r="AG47" s="71">
        <f>B47+C47-AF47</f>
        <v>981.6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233.99999999999997</v>
      </c>
      <c r="AG49" s="71">
        <f>B49+C49-AF49</f>
        <v>860.2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1093.8999999999999</v>
      </c>
      <c r="AG52" s="71">
        <f aca="true" t="shared" si="11" ref="AG52:AG59">B52+C52-AF52</f>
        <v>3866.6000000000004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3.9</v>
      </c>
      <c r="AG53" s="71">
        <f t="shared" si="11"/>
        <v>1254.4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992.6999999999999</v>
      </c>
      <c r="AG54" s="67">
        <f t="shared" si="11"/>
        <v>1526.1000000000004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389.3</v>
      </c>
      <c r="AG55" s="67">
        <f t="shared" si="11"/>
        <v>656.5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/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154.29999999999998</v>
      </c>
      <c r="AG57" s="67">
        <f t="shared" si="11"/>
        <v>243.70000000000002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15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443.9999999999999</v>
      </c>
      <c r="AG60" s="67">
        <f>AG54-AG55-AG57-AG59-AG56-AG58</f>
        <v>625.9000000000003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1.1</v>
      </c>
      <c r="AG61" s="67">
        <f aca="true" t="shared" si="14" ref="AG61:AG67">B61+C61-AF61</f>
        <v>307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1275.5</v>
      </c>
      <c r="AG62" s="67">
        <f t="shared" si="14"/>
        <v>1590.3000000000002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737.6</v>
      </c>
      <c r="AG63" s="67">
        <f t="shared" si="14"/>
        <v>754.1999999999999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18</v>
      </c>
      <c r="AG65" s="67">
        <f t="shared" si="14"/>
        <v>53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24.900000000000002</v>
      </c>
      <c r="AG66" s="67">
        <f t="shared" si="14"/>
        <v>151.79999999999998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274.9999999999999</v>
      </c>
      <c r="AG68" s="67">
        <f>AG62-AG63-AG66-AG67-AG65-AG64</f>
        <v>631.3000000000003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1025.9999999999998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14.2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156.9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4835.200000000001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167194.09999999998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58470.59999999999</v>
      </c>
      <c r="AG94" s="84">
        <f>AG10+AG15+AG24+AG33+AG47+AG52+AG54+AG61+AG62+AG69+AG71+AG72+AG76+AG81+AG82+AG83+AG88+AG89+AG90+AG91+AG70+AG40+AG92</f>
        <v>121521.50000000001</v>
      </c>
    </row>
    <row r="95" spans="1:33" ht="15">
      <c r="A95" s="3" t="s">
        <v>5</v>
      </c>
      <c r="B95" s="22">
        <f aca="true" t="shared" si="18" ref="B95:AD95">B11+B17+B26+B34+B55+B63+B73+B41+B77+B48</f>
        <v>75768.59999999999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48169.2</v>
      </c>
    </row>
    <row r="96" spans="1:33" ht="15">
      <c r="A96" s="3" t="s">
        <v>2</v>
      </c>
      <c r="B96" s="22">
        <f aca="true" t="shared" si="19" ref="B96:AD96">B12+B20+B29+B36+B57+B66+B44+B80+B74+B53</f>
        <v>26423.400000000005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98.7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181.8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1587.8999999999999</v>
      </c>
      <c r="AG96" s="71">
        <f>B96+C96-AF96</f>
        <v>24843.800000000003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269.2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1868.6000000000001</v>
      </c>
      <c r="AG98" s="71">
        <f>B98+C98-AF98</f>
        <v>6827.300000000001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1523.3</v>
      </c>
    </row>
    <row r="100" spans="1:33" ht="13.5">
      <c r="A100" s="1" t="s">
        <v>35</v>
      </c>
      <c r="B100" s="2">
        <f aca="true" t="shared" si="24" ref="B100:AD100">B94-B95-B96-B97-B98-B99</f>
        <v>53927.99999999997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698.5</v>
      </c>
      <c r="H100" s="85">
        <f t="shared" si="24"/>
        <v>11.400000000000006</v>
      </c>
      <c r="I100" s="85">
        <f t="shared" si="24"/>
        <v>1054.8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38.700000000000045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26385.499999999996</v>
      </c>
      <c r="AG100" s="85">
        <f>AG94-AG95-AG96-AG97-AG98-AG99</f>
        <v>40157.90000000001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2018-02-21T06:04:42Z</cp:lastPrinted>
  <dcterms:created xsi:type="dcterms:W3CDTF">2002-11-05T08:53:00Z</dcterms:created>
  <dcterms:modified xsi:type="dcterms:W3CDTF">2018-02-22T05:59:59Z</dcterms:modified>
  <cp:category/>
  <cp:version/>
  <cp:contentType/>
  <cp:contentStatus/>
</cp:coreProperties>
</file>